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ZNET~1\AppData\Local\Temp\notesC7A056\"/>
    </mc:Choice>
  </mc:AlternateContent>
  <bookViews>
    <workbookView xWindow="0" yWindow="0" windowWidth="2085" windowHeight="1140" tabRatio="378"/>
  </bookViews>
  <sheets>
    <sheet name="Прогноз прил 3" sheetId="4" r:id="rId1"/>
    <sheet name="Лист1" sheetId="6" r:id="rId2"/>
  </sheets>
  <definedNames>
    <definedName name="_Hlk331752892" localSheetId="0">'Прогноз прил 3'!#REF!</definedName>
    <definedName name="_xlnm.Print_Titles" localSheetId="0">'Прогноз прил 3'!$6:$8</definedName>
    <definedName name="_xlnm.Print_Area" localSheetId="0">'Прогноз прил 3'!$A$1:$J$30</definedName>
  </definedNames>
  <calcPr calcId="152511"/>
</workbook>
</file>

<file path=xl/calcChain.xml><?xml version="1.0" encoding="utf-8"?>
<calcChain xmlns="http://schemas.openxmlformats.org/spreadsheetml/2006/main">
  <c r="G13" i="4" l="1"/>
  <c r="H13" i="4"/>
  <c r="E13" i="4"/>
  <c r="I13" i="4"/>
  <c r="I12" i="6"/>
  <c r="I10" i="6"/>
  <c r="I9" i="6"/>
  <c r="J26" i="4"/>
  <c r="J25" i="4"/>
  <c r="F24" i="4"/>
  <c r="F13" i="4" s="1"/>
  <c r="H23" i="4"/>
  <c r="G23" i="4"/>
  <c r="J13" i="4" l="1"/>
  <c r="J24" i="4"/>
  <c r="F23" i="4"/>
  <c r="E23" i="4" l="1"/>
  <c r="J23" i="4" s="1"/>
  <c r="J22" i="4"/>
  <c r="J21" i="4"/>
  <c r="H20" i="4"/>
  <c r="G20" i="4"/>
  <c r="F20" i="4"/>
  <c r="E20" i="4"/>
  <c r="J19" i="4"/>
  <c r="J18" i="4"/>
  <c r="J17" i="4"/>
  <c r="J16" i="4"/>
  <c r="J20" i="4" l="1"/>
  <c r="H15" i="4"/>
  <c r="G15" i="4"/>
  <c r="F15" i="4"/>
  <c r="E15" i="4"/>
  <c r="J15" i="4" l="1"/>
  <c r="H14" i="4"/>
  <c r="G14" i="4"/>
  <c r="F14" i="4"/>
  <c r="E14" i="4"/>
  <c r="H12" i="4"/>
  <c r="G12" i="4"/>
  <c r="F12" i="4"/>
  <c r="E12" i="4"/>
  <c r="I11" i="4"/>
  <c r="H11" i="4"/>
  <c r="G11" i="4"/>
  <c r="F11" i="4"/>
  <c r="E11" i="4"/>
  <c r="I10" i="4"/>
  <c r="H10" i="4"/>
  <c r="G10" i="4"/>
  <c r="F10" i="4"/>
  <c r="E10" i="4"/>
  <c r="J12" i="4" l="1"/>
  <c r="J11" i="4"/>
  <c r="J14" i="4"/>
  <c r="J10" i="4"/>
  <c r="I9" i="4"/>
  <c r="H9" i="4"/>
  <c r="G9" i="4"/>
  <c r="F9" i="4"/>
  <c r="E9" i="4" s="1"/>
  <c r="J9" i="4" l="1"/>
</calcChain>
</file>

<file path=xl/sharedStrings.xml><?xml version="1.0" encoding="utf-8"?>
<sst xmlns="http://schemas.openxmlformats.org/spreadsheetml/2006/main" count="111" uniqueCount="49">
  <si>
    <t>Статус</t>
  </si>
  <si>
    <t>Итого</t>
  </si>
  <si>
    <t>всего</t>
  </si>
  <si>
    <t>год</t>
  </si>
  <si>
    <t>Государственная программа</t>
  </si>
  <si>
    <t>федеральный бюджет</t>
  </si>
  <si>
    <t>областной бюджет</t>
  </si>
  <si>
    <t>местный бюджет</t>
  </si>
  <si>
    <t>иные внебюджетные источники</t>
  </si>
  <si>
    <t xml:space="preserve">иные внебюджетные источники  </t>
  </si>
  <si>
    <t>Источники финансирования</t>
  </si>
  <si>
    <t>Региональная программа</t>
  </si>
  <si>
    <t>Муниципальная программа</t>
  </si>
  <si>
    <t>Исполнители, участники</t>
  </si>
  <si>
    <t>_______________</t>
  </si>
  <si>
    <t>__________________</t>
  </si>
  <si>
    <t>Оценка расходов (тыс. рублей), годы</t>
  </si>
  <si>
    <t>**</t>
  </si>
  <si>
    <t>*</t>
  </si>
  <si>
    <t>Объем финансирования (по годам) за счет средств областного бюджета, тыс. рублей</t>
  </si>
  <si>
    <t>Наименование государственной программы, подпрограммы, ведомственной целевой программы, отдельного мероприятия</t>
  </si>
  <si>
    <t>министерство промышленности и энергетики Кировской области</t>
  </si>
  <si>
    <t>Приложение № 2
к Программе</t>
  </si>
  <si>
    <t xml:space="preserve">ПРОГНОЗНАЯ ОЦЕНКА                                                                                                                                                                                                                                                                         расходов на реализацию Программы за счет всех источников
финансирования в рамках действующих программ газификации
Кировской области
</t>
  </si>
  <si>
    <t>«Энергоэффективность и развитие энергетики» на 2013 – 2020 годы</t>
  </si>
  <si>
    <t>ПАО «Газпром»</t>
  </si>
  <si>
    <t>«Развитие коммунальной и жилищной инфраструктуры в муниципальном образовании «Город Киров» в 2014 – 2020 годах»</t>
  </si>
  <si>
    <t>«Программа развития газоснабжения и газификации Кировской области на 2016 – 2020 годы»</t>
  </si>
  <si>
    <t>Программа АО «Газпром газораспределение Киров»</t>
  </si>
  <si>
    <t>«Газификация Кировской области по строительству и реконструкции газораспределительных сетей»</t>
  </si>
  <si>
    <t>*Данные по финансированию Программы будут уточнены при формировании и утверждении программ Кировской области на соответствующие периоды их реализации.</t>
  </si>
  <si>
    <t xml:space="preserve">РЕСУРСНОЕ ОБЕСПЕЧЕНИЕ                                                                                                                                                                                                                                                  реализации Программы за счет средств областного бюджета в рамках действующих программ газификации
Кировской области
</t>
  </si>
  <si>
    <t>Приложение № 3
к Программе</t>
  </si>
  <si>
    <t xml:space="preserve">АО «Газпром газораспределение Киров» (по согласованию)
</t>
  </si>
  <si>
    <t xml:space="preserve">ПАО «Газпром» (по согласованию); ООО «Газпром межрегионгаз» (по согласованию); ООО «Газпром межрегионгаз Киров» (по согласованию)
</t>
  </si>
  <si>
    <t>администрация муниципального образования «Город Киров»</t>
  </si>
  <si>
    <t>Программа             АО «Газпром газораспределение Киров»</t>
  </si>
  <si>
    <t>«Развитие коммунальной и жилищной инфраструктуры в муниципальном образовании «Город Киров» в 2014 –                 2020 годах»</t>
  </si>
  <si>
    <t>Программа газификации регионов Российской Федерации</t>
  </si>
  <si>
    <t>Программа газификации Кировской области на 2017 – 2021 годы</t>
  </si>
  <si>
    <t>Программа газификации Кировской области на 2017 –  2021 годы</t>
  </si>
  <si>
    <t>**Данные по финансированию Программы будут уточнены после принятия Закона Кировской области «Об областном бюджете на 2018 год и на плановый период 2019 и 2020 годов».</t>
  </si>
  <si>
    <t>*Данные по финансированию Программы будут уточнены при формировании и утверждении программ газификации Кировской области на соответствующие периоды их реализации.</t>
  </si>
  <si>
    <t>№          п/п</t>
  </si>
  <si>
    <t>1.1</t>
  </si>
  <si>
    <t>1.2</t>
  </si>
  <si>
    <t>1.3</t>
  </si>
  <si>
    <t>1.4</t>
  </si>
  <si>
    <t>**Данные по финансированию Программы будут уточнены после принятия закона Кировской области «Об областном бюджете на 2018 год и на плановый период 2019 и 2020 годов».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</si>
</sst>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top" wrapText="1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Protection="1">
      <protection locked="0"/>
    </xf>
    <xf numFmtId="2" fontId="3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justify"/>
    </xf>
    <xf numFmtId="164" fontId="2" fillId="0" borderId="0" xfId="0" applyNumberFormat="1" applyFont="1" applyFill="1" applyBorder="1" applyAlignment="1" applyProtection="1">
      <alignment horizontal="center" vertical="justify" wrapText="1"/>
      <protection locked="0"/>
    </xf>
    <xf numFmtId="0" fontId="0" fillId="0" borderId="0" xfId="0" applyFill="1" applyBorder="1" applyAlignment="1"/>
    <xf numFmtId="0" fontId="6" fillId="0" borderId="0" xfId="0" applyFont="1" applyBorder="1" applyAlignment="1"/>
    <xf numFmtId="2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/>
    <xf numFmtId="4" fontId="1" fillId="0" borderId="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1" fillId="0" borderId="1" xfId="0" applyNumberFormat="1" applyFont="1" applyFill="1" applyBorder="1" applyAlignment="1" applyProtection="1">
      <alignment horizontal="center" vertical="top" wrapText="1"/>
      <protection locked="0"/>
    </xf>
    <xf numFmtId="4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Border="1" applyAlignment="1">
      <alignment horizontal="left" vertical="top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2" fontId="1" fillId="0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Fill="1" applyBorder="1" applyAlignment="1">
      <alignment horizontal="center" vertical="justify"/>
    </xf>
    <xf numFmtId="2" fontId="2" fillId="0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Alignment="1">
      <alignment horizontal="right"/>
    </xf>
    <xf numFmtId="2" fontId="2" fillId="0" borderId="1" xfId="0" applyNumberFormat="1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right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7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horizontal="center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left" vertical="top"/>
    </xf>
    <xf numFmtId="0" fontId="0" fillId="0" borderId="0" xfId="0" applyAlignment="1"/>
    <xf numFmtId="0" fontId="2" fillId="0" borderId="5" xfId="0" applyFont="1" applyBorder="1" applyAlignment="1"/>
    <xf numFmtId="0" fontId="0" fillId="0" borderId="5" xfId="0" applyBorder="1" applyAlignment="1"/>
    <xf numFmtId="0" fontId="7" fillId="0" borderId="3" xfId="0" applyNumberFormat="1" applyFont="1" applyFill="1" applyBorder="1" applyAlignment="1">
      <alignment horizontal="center" vertical="top"/>
    </xf>
    <xf numFmtId="0" fontId="7" fillId="0" borderId="4" xfId="0" applyNumberFormat="1" applyFont="1" applyFill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49" fontId="7" fillId="0" borderId="3" xfId="0" applyNumberFormat="1" applyFont="1" applyFill="1" applyBorder="1" applyAlignment="1">
      <alignment horizontal="center" vertical="top"/>
    </xf>
    <xf numFmtId="49" fontId="7" fillId="0" borderId="4" xfId="0" applyNumberFormat="1" applyFont="1" applyFill="1" applyBorder="1" applyAlignment="1">
      <alignment horizontal="center" vertical="top"/>
    </xf>
    <xf numFmtId="49" fontId="7" fillId="0" borderId="2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zoomScale="88" zoomScaleNormal="70" zoomScaleSheetLayoutView="88" workbookViewId="0">
      <pane ySplit="8" topLeftCell="A36" activePane="bottomLeft" state="frozen"/>
      <selection pane="bottomLeft" activeCell="A29" sqref="A29"/>
    </sheetView>
  </sheetViews>
  <sheetFormatPr defaultColWidth="10.28515625" defaultRowHeight="15" x14ac:dyDescent="0.25"/>
  <cols>
    <col min="1" max="1" width="4.7109375" style="1" customWidth="1"/>
    <col min="2" max="2" width="35.42578125" style="1" customWidth="1"/>
    <col min="3" max="3" width="31.85546875" style="1" customWidth="1"/>
    <col min="4" max="4" width="22.85546875" style="1" customWidth="1"/>
    <col min="5" max="5" width="12.5703125" style="1" customWidth="1"/>
    <col min="6" max="6" width="13.85546875" style="1" customWidth="1"/>
    <col min="7" max="7" width="13.140625" style="1" customWidth="1"/>
    <col min="8" max="8" width="14.28515625" style="1" customWidth="1"/>
    <col min="9" max="10" width="16.140625" style="1" customWidth="1"/>
    <col min="11" max="16384" width="10.28515625" style="1"/>
  </cols>
  <sheetData>
    <row r="1" spans="1:10" x14ac:dyDescent="0.25">
      <c r="I1" s="58" t="s">
        <v>22</v>
      </c>
      <c r="J1" s="59"/>
    </row>
    <row r="2" spans="1:10" ht="51" customHeight="1" x14ac:dyDescent="0.25">
      <c r="I2" s="59"/>
      <c r="J2" s="59"/>
    </row>
    <row r="3" spans="1:10" ht="21.75" customHeight="1" x14ac:dyDescent="0.25">
      <c r="I3" s="32"/>
      <c r="J3" s="32"/>
    </row>
    <row r="4" spans="1:10" ht="81.75" customHeight="1" x14ac:dyDescent="0.25">
      <c r="A4" s="60" t="s">
        <v>23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8.75" customHeight="1" x14ac:dyDescent="0.25">
      <c r="B5" s="26"/>
      <c r="C5" s="26"/>
      <c r="D5" s="26"/>
      <c r="E5" s="26"/>
      <c r="F5" s="26"/>
      <c r="G5" s="26"/>
      <c r="H5" s="26"/>
      <c r="I5" s="26"/>
      <c r="J5" s="26"/>
    </row>
    <row r="6" spans="1:10" ht="22.5" customHeight="1" x14ac:dyDescent="0.25">
      <c r="A6" s="41" t="s">
        <v>43</v>
      </c>
      <c r="B6" s="41" t="s">
        <v>0</v>
      </c>
      <c r="C6" s="41" t="s">
        <v>20</v>
      </c>
      <c r="D6" s="45" t="s">
        <v>10</v>
      </c>
      <c r="E6" s="44" t="s">
        <v>16</v>
      </c>
      <c r="F6" s="44"/>
      <c r="G6" s="44"/>
      <c r="H6" s="44"/>
      <c r="I6" s="44"/>
      <c r="J6" s="44"/>
    </row>
    <row r="7" spans="1:10" ht="15.75" x14ac:dyDescent="0.25">
      <c r="A7" s="56"/>
      <c r="B7" s="42"/>
      <c r="C7" s="42"/>
      <c r="D7" s="46"/>
      <c r="E7" s="4">
        <v>2017</v>
      </c>
      <c r="F7" s="2">
        <v>2018</v>
      </c>
      <c r="G7" s="4">
        <v>2019</v>
      </c>
      <c r="H7" s="2">
        <v>2020</v>
      </c>
      <c r="I7" s="4">
        <v>2021</v>
      </c>
      <c r="J7" s="2" t="s">
        <v>1</v>
      </c>
    </row>
    <row r="8" spans="1:10" ht="42.75" customHeight="1" x14ac:dyDescent="0.25">
      <c r="A8" s="57"/>
      <c r="B8" s="43"/>
      <c r="C8" s="43"/>
      <c r="D8" s="5"/>
      <c r="E8" s="4" t="s">
        <v>3</v>
      </c>
      <c r="F8" s="6" t="s">
        <v>3</v>
      </c>
      <c r="G8" s="4" t="s">
        <v>3</v>
      </c>
      <c r="H8" s="6" t="s">
        <v>3</v>
      </c>
      <c r="I8" s="4" t="s">
        <v>3</v>
      </c>
      <c r="J8" s="7"/>
    </row>
    <row r="9" spans="1:10" ht="15.75" customHeight="1" x14ac:dyDescent="0.25">
      <c r="A9" s="54">
        <v>1</v>
      </c>
      <c r="B9" s="47" t="s">
        <v>11</v>
      </c>
      <c r="C9" s="47" t="s">
        <v>39</v>
      </c>
      <c r="D9" s="3" t="s">
        <v>2</v>
      </c>
      <c r="E9" s="15">
        <f>SUM(E10:E14)</f>
        <v>250078.45</v>
      </c>
      <c r="F9" s="15">
        <f>SUM(F10:F14)</f>
        <v>2864765.4</v>
      </c>
      <c r="G9" s="15">
        <f>SUM(G10:G14)</f>
        <v>1788000</v>
      </c>
      <c r="H9" s="15">
        <f>SUM(H10:H14)</f>
        <v>1698000</v>
      </c>
      <c r="I9" s="15" t="str">
        <f t="shared" ref="E9:I11" si="0">I15</f>
        <v>*</v>
      </c>
      <c r="J9" s="8">
        <f>SUM(E9:I9)</f>
        <v>6600843.8499999996</v>
      </c>
    </row>
    <row r="10" spans="1:10" ht="15.75" x14ac:dyDescent="0.25">
      <c r="A10" s="55"/>
      <c r="B10" s="48"/>
      <c r="C10" s="48"/>
      <c r="D10" s="3" t="s">
        <v>5</v>
      </c>
      <c r="E10" s="21">
        <f t="shared" si="0"/>
        <v>0</v>
      </c>
      <c r="F10" s="21">
        <f t="shared" si="0"/>
        <v>0</v>
      </c>
      <c r="G10" s="21">
        <f t="shared" si="0"/>
        <v>0</v>
      </c>
      <c r="H10" s="21">
        <f t="shared" si="0"/>
        <v>0</v>
      </c>
      <c r="I10" s="15" t="str">
        <f t="shared" si="0"/>
        <v>*</v>
      </c>
      <c r="J10" s="8">
        <f t="shared" ref="J10:J26" si="1">SUM(E10:I10)</f>
        <v>0</v>
      </c>
    </row>
    <row r="11" spans="1:10" ht="16.5" customHeight="1" x14ac:dyDescent="0.25">
      <c r="A11" s="55"/>
      <c r="B11" s="48"/>
      <c r="C11" s="48"/>
      <c r="D11" s="3" t="s">
        <v>6</v>
      </c>
      <c r="E11" s="15">
        <f t="shared" si="0"/>
        <v>6354.01</v>
      </c>
      <c r="F11" s="15">
        <f t="shared" si="0"/>
        <v>313063.40000000002</v>
      </c>
      <c r="G11" s="21" t="str">
        <f t="shared" si="0"/>
        <v>**</v>
      </c>
      <c r="H11" s="21" t="str">
        <f t="shared" si="0"/>
        <v>**</v>
      </c>
      <c r="I11" s="15" t="str">
        <f t="shared" si="0"/>
        <v>*</v>
      </c>
      <c r="J11" s="8">
        <f t="shared" si="1"/>
        <v>319417.41000000003</v>
      </c>
    </row>
    <row r="12" spans="1:10" ht="15.75" x14ac:dyDescent="0.25">
      <c r="A12" s="55"/>
      <c r="B12" s="48"/>
      <c r="C12" s="48"/>
      <c r="D12" s="3" t="s">
        <v>7</v>
      </c>
      <c r="E12" s="15">
        <f>E18+E21</f>
        <v>35005.800000000003</v>
      </c>
      <c r="F12" s="15">
        <f>F18+F21</f>
        <v>51000</v>
      </c>
      <c r="G12" s="15">
        <f>G18+G21</f>
        <v>51000</v>
      </c>
      <c r="H12" s="15">
        <f>H18+H21</f>
        <v>120000</v>
      </c>
      <c r="I12" s="23" t="s">
        <v>18</v>
      </c>
      <c r="J12" s="8">
        <f t="shared" si="1"/>
        <v>257005.8</v>
      </c>
    </row>
    <row r="13" spans="1:10" ht="15.75" x14ac:dyDescent="0.25">
      <c r="A13" s="55"/>
      <c r="B13" s="48"/>
      <c r="C13" s="48"/>
      <c r="D13" s="39" t="s">
        <v>25</v>
      </c>
      <c r="E13" s="28">
        <f>E24</f>
        <v>50000</v>
      </c>
      <c r="F13" s="28">
        <f t="shared" ref="F13:H13" si="2">F24</f>
        <v>1536000</v>
      </c>
      <c r="G13" s="28">
        <f t="shared" si="2"/>
        <v>925000</v>
      </c>
      <c r="H13" s="28">
        <f t="shared" si="2"/>
        <v>1032000</v>
      </c>
      <c r="I13" s="23" t="str">
        <f>I22</f>
        <v>*</v>
      </c>
      <c r="J13" s="8">
        <f t="shared" ref="J13" si="3">SUM(E13:I13)</f>
        <v>3543000</v>
      </c>
    </row>
    <row r="14" spans="1:10" ht="31.5" x14ac:dyDescent="0.25">
      <c r="A14" s="55"/>
      <c r="B14" s="48"/>
      <c r="C14" s="48"/>
      <c r="D14" s="3" t="s">
        <v>8</v>
      </c>
      <c r="E14" s="15">
        <f>E26+E25+E22+E19</f>
        <v>158718.64000000001</v>
      </c>
      <c r="F14" s="15">
        <f>F19+F25</f>
        <v>964702</v>
      </c>
      <c r="G14" s="15">
        <f>G19+G25</f>
        <v>812000</v>
      </c>
      <c r="H14" s="15">
        <f>H19+H25</f>
        <v>546000</v>
      </c>
      <c r="I14" s="23" t="s">
        <v>18</v>
      </c>
      <c r="J14" s="8">
        <f t="shared" si="1"/>
        <v>2481420.64</v>
      </c>
    </row>
    <row r="15" spans="1:10" ht="22.5" customHeight="1" x14ac:dyDescent="0.25">
      <c r="A15" s="61" t="s">
        <v>44</v>
      </c>
      <c r="B15" s="49" t="s">
        <v>4</v>
      </c>
      <c r="C15" s="49" t="s">
        <v>24</v>
      </c>
      <c r="D15" s="3" t="s">
        <v>2</v>
      </c>
      <c r="E15" s="8">
        <f>SUM(E16:E19)</f>
        <v>39014.81</v>
      </c>
      <c r="F15" s="8">
        <f>SUM(F16:F19)</f>
        <v>631565.4</v>
      </c>
      <c r="G15" s="8">
        <f>SUM(G16:G19)</f>
        <v>0</v>
      </c>
      <c r="H15" s="8">
        <f>SUM(H16:H19)</f>
        <v>0</v>
      </c>
      <c r="I15" s="24" t="s">
        <v>18</v>
      </c>
      <c r="J15" s="8">
        <f t="shared" si="1"/>
        <v>670580.21</v>
      </c>
    </row>
    <row r="16" spans="1:10" ht="22.5" customHeight="1" x14ac:dyDescent="0.25">
      <c r="A16" s="62"/>
      <c r="B16" s="49"/>
      <c r="C16" s="49"/>
      <c r="D16" s="3" t="s">
        <v>5</v>
      </c>
      <c r="E16" s="8">
        <v>0</v>
      </c>
      <c r="F16" s="8">
        <v>0</v>
      </c>
      <c r="G16" s="8">
        <v>0</v>
      </c>
      <c r="H16" s="8">
        <v>0</v>
      </c>
      <c r="I16" s="24" t="s">
        <v>18</v>
      </c>
      <c r="J16" s="8">
        <f t="shared" si="1"/>
        <v>0</v>
      </c>
    </row>
    <row r="17" spans="1:10" ht="15.75" x14ac:dyDescent="0.25">
      <c r="A17" s="62"/>
      <c r="B17" s="49"/>
      <c r="C17" s="49"/>
      <c r="D17" s="3" t="s">
        <v>6</v>
      </c>
      <c r="E17" s="8">
        <v>6354.01</v>
      </c>
      <c r="F17" s="33">
        <v>313063.40000000002</v>
      </c>
      <c r="G17" s="33" t="s">
        <v>17</v>
      </c>
      <c r="H17" s="33" t="s">
        <v>17</v>
      </c>
      <c r="I17" s="24" t="s">
        <v>18</v>
      </c>
      <c r="J17" s="8">
        <f t="shared" si="1"/>
        <v>319417.41000000003</v>
      </c>
    </row>
    <row r="18" spans="1:10" ht="15.75" x14ac:dyDescent="0.25">
      <c r="A18" s="62"/>
      <c r="B18" s="49"/>
      <c r="C18" s="49"/>
      <c r="D18" s="3" t="s">
        <v>7</v>
      </c>
      <c r="E18" s="8">
        <v>5.8</v>
      </c>
      <c r="F18" s="8">
        <v>0</v>
      </c>
      <c r="G18" s="8">
        <v>0</v>
      </c>
      <c r="H18" s="8">
        <v>0</v>
      </c>
      <c r="I18" s="24" t="s">
        <v>18</v>
      </c>
      <c r="J18" s="8">
        <f t="shared" si="1"/>
        <v>5.8</v>
      </c>
    </row>
    <row r="19" spans="1:10" ht="33.75" customHeight="1" x14ac:dyDescent="0.25">
      <c r="A19" s="63"/>
      <c r="B19" s="49"/>
      <c r="C19" s="49"/>
      <c r="D19" s="3" t="s">
        <v>9</v>
      </c>
      <c r="E19" s="29">
        <v>32655</v>
      </c>
      <c r="F19" s="29">
        <v>318502</v>
      </c>
      <c r="G19" s="8">
        <v>0</v>
      </c>
      <c r="H19" s="8">
        <v>0</v>
      </c>
      <c r="I19" s="24" t="s">
        <v>18</v>
      </c>
      <c r="J19" s="8">
        <f t="shared" si="1"/>
        <v>351157</v>
      </c>
    </row>
    <row r="20" spans="1:10" ht="16.5" customHeight="1" x14ac:dyDescent="0.25">
      <c r="A20" s="61" t="s">
        <v>45</v>
      </c>
      <c r="B20" s="49" t="s">
        <v>12</v>
      </c>
      <c r="C20" s="49" t="s">
        <v>37</v>
      </c>
      <c r="D20" s="3" t="s">
        <v>2</v>
      </c>
      <c r="E20" s="8">
        <f>E21+E22</f>
        <v>35000</v>
      </c>
      <c r="F20" s="8">
        <f>F21+F22</f>
        <v>51000</v>
      </c>
      <c r="G20" s="8">
        <f>G21+G22</f>
        <v>51000</v>
      </c>
      <c r="H20" s="8">
        <f>H21+H22</f>
        <v>120000</v>
      </c>
      <c r="I20" s="24" t="s">
        <v>18</v>
      </c>
      <c r="J20" s="8">
        <f t="shared" si="1"/>
        <v>257000</v>
      </c>
    </row>
    <row r="21" spans="1:10" ht="15" customHeight="1" x14ac:dyDescent="0.25">
      <c r="A21" s="62"/>
      <c r="B21" s="49"/>
      <c r="C21" s="49"/>
      <c r="D21" s="3" t="s">
        <v>7</v>
      </c>
      <c r="E21" s="30">
        <v>35000</v>
      </c>
      <c r="F21" s="31">
        <v>51000</v>
      </c>
      <c r="G21" s="31">
        <v>51000</v>
      </c>
      <c r="H21" s="31">
        <v>120000</v>
      </c>
      <c r="I21" s="24" t="s">
        <v>18</v>
      </c>
      <c r="J21" s="8">
        <f t="shared" si="1"/>
        <v>257000</v>
      </c>
    </row>
    <row r="22" spans="1:10" ht="48.75" customHeight="1" x14ac:dyDescent="0.25">
      <c r="A22" s="63"/>
      <c r="B22" s="49"/>
      <c r="C22" s="49"/>
      <c r="D22" s="3" t="s">
        <v>9</v>
      </c>
      <c r="E22" s="31">
        <v>0</v>
      </c>
      <c r="F22" s="31">
        <v>0</v>
      </c>
      <c r="G22" s="31">
        <v>0</v>
      </c>
      <c r="H22" s="31">
        <v>0</v>
      </c>
      <c r="I22" s="24" t="s">
        <v>18</v>
      </c>
      <c r="J22" s="8">
        <f t="shared" si="1"/>
        <v>0</v>
      </c>
    </row>
    <row r="23" spans="1:10" ht="19.5" customHeight="1" x14ac:dyDescent="0.25">
      <c r="A23" s="61" t="s">
        <v>46</v>
      </c>
      <c r="B23" s="49" t="s">
        <v>38</v>
      </c>
      <c r="C23" s="49" t="s">
        <v>27</v>
      </c>
      <c r="D23" s="3" t="s">
        <v>2</v>
      </c>
      <c r="E23" s="31">
        <f>E24+E25</f>
        <v>50000</v>
      </c>
      <c r="F23" s="31">
        <f>F24+F25</f>
        <v>2182200</v>
      </c>
      <c r="G23" s="31">
        <f>G24+G25</f>
        <v>1737000</v>
      </c>
      <c r="H23" s="31">
        <f>H24+H25</f>
        <v>1578000</v>
      </c>
      <c r="I23" s="23" t="s">
        <v>18</v>
      </c>
      <c r="J23" s="8">
        <f t="shared" si="1"/>
        <v>5547200</v>
      </c>
    </row>
    <row r="24" spans="1:10" ht="18.75" customHeight="1" x14ac:dyDescent="0.25">
      <c r="A24" s="62"/>
      <c r="B24" s="49"/>
      <c r="C24" s="49"/>
      <c r="D24" s="35" t="s">
        <v>25</v>
      </c>
      <c r="E24" s="31">
        <v>50000</v>
      </c>
      <c r="F24" s="28">
        <f>1066000+470000</f>
        <v>1536000</v>
      </c>
      <c r="G24" s="28">
        <v>925000</v>
      </c>
      <c r="H24" s="28">
        <v>1032000</v>
      </c>
      <c r="I24" s="23" t="s">
        <v>18</v>
      </c>
      <c r="J24" s="8">
        <f t="shared" si="1"/>
        <v>3543000</v>
      </c>
    </row>
    <row r="25" spans="1:10" ht="31.5" x14ac:dyDescent="0.25">
      <c r="A25" s="63"/>
      <c r="B25" s="49"/>
      <c r="C25" s="49"/>
      <c r="D25" s="16" t="s">
        <v>9</v>
      </c>
      <c r="E25" s="31">
        <v>0</v>
      </c>
      <c r="F25" s="31">
        <v>646200</v>
      </c>
      <c r="G25" s="31">
        <v>812000</v>
      </c>
      <c r="H25" s="31">
        <v>546000</v>
      </c>
      <c r="I25" s="23" t="s">
        <v>18</v>
      </c>
      <c r="J25" s="8">
        <f t="shared" si="1"/>
        <v>2004200</v>
      </c>
    </row>
    <row r="26" spans="1:10" ht="67.5" customHeight="1" x14ac:dyDescent="0.25">
      <c r="A26" s="38" t="s">
        <v>47</v>
      </c>
      <c r="B26" s="35" t="s">
        <v>28</v>
      </c>
      <c r="C26" s="35" t="s">
        <v>29</v>
      </c>
      <c r="D26" s="16" t="s">
        <v>9</v>
      </c>
      <c r="E26" s="28">
        <v>126063.64</v>
      </c>
      <c r="F26" s="23" t="s">
        <v>18</v>
      </c>
      <c r="G26" s="23" t="s">
        <v>18</v>
      </c>
      <c r="H26" s="23" t="s">
        <v>18</v>
      </c>
      <c r="I26" s="23" t="s">
        <v>18</v>
      </c>
      <c r="J26" s="8">
        <f t="shared" si="1"/>
        <v>126063.64</v>
      </c>
    </row>
    <row r="27" spans="1:10" ht="18" customHeight="1" x14ac:dyDescent="0.25">
      <c r="A27" s="52" t="s">
        <v>42</v>
      </c>
      <c r="B27" s="53"/>
      <c r="C27" s="53"/>
      <c r="D27" s="53"/>
      <c r="E27" s="53"/>
      <c r="F27" s="53"/>
      <c r="G27" s="53"/>
      <c r="H27" s="53"/>
      <c r="I27" s="53"/>
      <c r="J27" s="53"/>
    </row>
    <row r="28" spans="1:10" ht="15.75" x14ac:dyDescent="0.25">
      <c r="A28" s="50" t="s">
        <v>48</v>
      </c>
      <c r="B28" s="51"/>
      <c r="C28" s="51"/>
      <c r="D28" s="51"/>
      <c r="E28" s="51"/>
      <c r="F28" s="51"/>
      <c r="G28" s="51"/>
      <c r="H28" s="51"/>
      <c r="I28" s="51"/>
      <c r="J28" s="51"/>
    </row>
    <row r="29" spans="1:10" ht="58.5" customHeight="1" x14ac:dyDescent="0.25">
      <c r="B29" s="40" t="s">
        <v>15</v>
      </c>
      <c r="C29" s="40"/>
      <c r="D29" s="40"/>
      <c r="E29" s="40"/>
      <c r="F29" s="40"/>
      <c r="G29" s="40"/>
      <c r="H29" s="40"/>
      <c r="I29" s="40"/>
      <c r="J29" s="40"/>
    </row>
  </sheetData>
  <sheetProtection formatCells="0" formatColumns="0" formatRows="0" insertColumns="0" insertRows="0" insertHyperlinks="0" deleteColumns="0" deleteRows="0" sort="0" autoFilter="0" pivotTables="0"/>
  <mergeCells count="22">
    <mergeCell ref="A6:A8"/>
    <mergeCell ref="I1:J2"/>
    <mergeCell ref="A4:J4"/>
    <mergeCell ref="A23:A25"/>
    <mergeCell ref="A20:A22"/>
    <mergeCell ref="A15:A19"/>
    <mergeCell ref="B29:J29"/>
    <mergeCell ref="B6:B8"/>
    <mergeCell ref="C6:C8"/>
    <mergeCell ref="E6:J6"/>
    <mergeCell ref="D6:D7"/>
    <mergeCell ref="B9:B14"/>
    <mergeCell ref="C9:C14"/>
    <mergeCell ref="C20:C22"/>
    <mergeCell ref="B23:B25"/>
    <mergeCell ref="B20:B22"/>
    <mergeCell ref="B15:B19"/>
    <mergeCell ref="C15:C19"/>
    <mergeCell ref="C23:C25"/>
    <mergeCell ref="A28:J28"/>
    <mergeCell ref="A27:J27"/>
    <mergeCell ref="A9:A14"/>
  </mergeCells>
  <phoneticPr fontId="5" type="noConversion"/>
  <printOptions horizontalCentered="1"/>
  <pageMargins left="0.35433070866141736" right="0.23622047244094491" top="0.55118110236220474" bottom="0.15748031496062992" header="0.15748031496062992" footer="0.15748031496062992"/>
  <pageSetup paperSize="9" scale="67" firstPageNumber="24" fitToHeight="3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="84" zoomScaleNormal="84" workbookViewId="0">
      <selection activeCell="A15" sqref="A15"/>
    </sheetView>
  </sheetViews>
  <sheetFormatPr defaultRowHeight="15" x14ac:dyDescent="0.25"/>
  <cols>
    <col min="1" max="1" width="19.42578125" customWidth="1"/>
    <col min="2" max="2" width="37" customWidth="1"/>
    <col min="3" max="3" width="27.140625" customWidth="1"/>
    <col min="4" max="4" width="13.140625" customWidth="1"/>
    <col min="5" max="5" width="13.42578125" customWidth="1"/>
    <col min="6" max="6" width="13" customWidth="1"/>
    <col min="7" max="7" width="12.85546875" customWidth="1"/>
    <col min="8" max="8" width="15.85546875" customWidth="1"/>
    <col min="9" max="9" width="17.5703125" customWidth="1"/>
  </cols>
  <sheetData>
    <row r="1" spans="1:9" x14ac:dyDescent="0.25">
      <c r="H1" s="64" t="s">
        <v>32</v>
      </c>
      <c r="I1" s="65"/>
    </row>
    <row r="2" spans="1:9" ht="33" customHeight="1" x14ac:dyDescent="0.25">
      <c r="H2" s="65"/>
      <c r="I2" s="65"/>
    </row>
    <row r="3" spans="1:9" ht="18" customHeight="1" x14ac:dyDescent="0.25">
      <c r="H3" s="34"/>
      <c r="I3" s="34"/>
    </row>
    <row r="4" spans="1:9" ht="84.75" customHeight="1" x14ac:dyDescent="0.25">
      <c r="A4" s="60" t="s">
        <v>31</v>
      </c>
      <c r="B4" s="60"/>
      <c r="C4" s="60"/>
      <c r="D4" s="60"/>
      <c r="E4" s="60"/>
      <c r="F4" s="60"/>
      <c r="G4" s="60"/>
      <c r="H4" s="60"/>
      <c r="I4" s="60"/>
    </row>
    <row r="5" spans="1:9" ht="23.25" customHeight="1" x14ac:dyDescent="0.25">
      <c r="A5" s="26"/>
      <c r="B5" s="26"/>
      <c r="C5" s="26"/>
      <c r="D5" s="26"/>
      <c r="E5" s="26"/>
      <c r="F5" s="26"/>
      <c r="G5" s="26"/>
      <c r="H5" s="26"/>
      <c r="I5" s="26"/>
    </row>
    <row r="6" spans="1:9" ht="15.75" x14ac:dyDescent="0.25">
      <c r="A6" s="41" t="s">
        <v>0</v>
      </c>
      <c r="B6" s="41" t="s">
        <v>20</v>
      </c>
      <c r="C6" s="45" t="s">
        <v>13</v>
      </c>
      <c r="D6" s="44" t="s">
        <v>19</v>
      </c>
      <c r="E6" s="44"/>
      <c r="F6" s="44"/>
      <c r="G6" s="44"/>
      <c r="H6" s="44"/>
      <c r="I6" s="44"/>
    </row>
    <row r="7" spans="1:9" ht="15.75" x14ac:dyDescent="0.25">
      <c r="A7" s="42"/>
      <c r="B7" s="42"/>
      <c r="C7" s="46"/>
      <c r="D7" s="4">
        <v>2017</v>
      </c>
      <c r="E7" s="18">
        <v>2018</v>
      </c>
      <c r="F7" s="4">
        <v>2019</v>
      </c>
      <c r="G7" s="18">
        <v>2020</v>
      </c>
      <c r="H7" s="4">
        <v>2021</v>
      </c>
      <c r="I7" s="18" t="s">
        <v>1</v>
      </c>
    </row>
    <row r="8" spans="1:9" ht="53.25" customHeight="1" x14ac:dyDescent="0.25">
      <c r="A8" s="43"/>
      <c r="B8" s="43"/>
      <c r="C8" s="5"/>
      <c r="D8" s="4" t="s">
        <v>3</v>
      </c>
      <c r="E8" s="19" t="s">
        <v>3</v>
      </c>
      <c r="F8" s="4" t="s">
        <v>3</v>
      </c>
      <c r="G8" s="19" t="s">
        <v>3</v>
      </c>
      <c r="H8" s="4" t="s">
        <v>3</v>
      </c>
      <c r="I8" s="7"/>
    </row>
    <row r="9" spans="1:9" ht="67.5" customHeight="1" x14ac:dyDescent="0.25">
      <c r="A9" s="17" t="s">
        <v>11</v>
      </c>
      <c r="B9" s="36" t="s">
        <v>40</v>
      </c>
      <c r="C9" s="27" t="s">
        <v>21</v>
      </c>
      <c r="D9" s="15">
        <v>25000</v>
      </c>
      <c r="E9" s="21" t="s">
        <v>17</v>
      </c>
      <c r="F9" s="21" t="s">
        <v>17</v>
      </c>
      <c r="G9" s="21" t="s">
        <v>17</v>
      </c>
      <c r="H9" s="23" t="s">
        <v>18</v>
      </c>
      <c r="I9" s="8">
        <f>SUM(D9:H9)</f>
        <v>25000</v>
      </c>
    </row>
    <row r="10" spans="1:9" ht="69.75" customHeight="1" x14ac:dyDescent="0.25">
      <c r="A10" s="16" t="s">
        <v>4</v>
      </c>
      <c r="B10" s="35" t="s">
        <v>24</v>
      </c>
      <c r="C10" s="27" t="s">
        <v>21</v>
      </c>
      <c r="D10" s="8">
        <v>25000</v>
      </c>
      <c r="E10" s="21" t="s">
        <v>17</v>
      </c>
      <c r="F10" s="21" t="s">
        <v>17</v>
      </c>
      <c r="G10" s="21" t="s">
        <v>17</v>
      </c>
      <c r="H10" s="23" t="s">
        <v>18</v>
      </c>
      <c r="I10" s="8">
        <f>SUM(D10:H10)</f>
        <v>25000</v>
      </c>
    </row>
    <row r="11" spans="1:9" ht="84.75" customHeight="1" x14ac:dyDescent="0.25">
      <c r="A11" s="16" t="s">
        <v>12</v>
      </c>
      <c r="B11" s="37" t="s">
        <v>26</v>
      </c>
      <c r="C11" s="35" t="s">
        <v>35</v>
      </c>
      <c r="D11" s="23">
        <v>0</v>
      </c>
      <c r="E11" s="23">
        <v>0</v>
      </c>
      <c r="F11" s="23">
        <v>0</v>
      </c>
      <c r="G11" s="23">
        <v>0</v>
      </c>
      <c r="H11" s="23" t="s">
        <v>18</v>
      </c>
      <c r="I11" s="23">
        <v>0</v>
      </c>
    </row>
    <row r="12" spans="1:9" ht="99.75" customHeight="1" x14ac:dyDescent="0.25">
      <c r="A12" s="37" t="s">
        <v>38</v>
      </c>
      <c r="B12" s="37" t="s">
        <v>27</v>
      </c>
      <c r="C12" s="35" t="s">
        <v>34</v>
      </c>
      <c r="D12" s="23">
        <v>0</v>
      </c>
      <c r="E12" s="23">
        <v>0</v>
      </c>
      <c r="F12" s="23">
        <v>0</v>
      </c>
      <c r="G12" s="23">
        <v>0</v>
      </c>
      <c r="H12" s="23" t="s">
        <v>18</v>
      </c>
      <c r="I12" s="22">
        <f>SUM(D12:H12)</f>
        <v>0</v>
      </c>
    </row>
    <row r="13" spans="1:9" ht="69" customHeight="1" x14ac:dyDescent="0.25">
      <c r="A13" s="35" t="s">
        <v>36</v>
      </c>
      <c r="B13" s="35" t="s">
        <v>29</v>
      </c>
      <c r="C13" s="35" t="s">
        <v>33</v>
      </c>
      <c r="D13" s="23">
        <v>0</v>
      </c>
      <c r="E13" s="23" t="s">
        <v>18</v>
      </c>
      <c r="F13" s="23" t="s">
        <v>18</v>
      </c>
      <c r="G13" s="23" t="s">
        <v>18</v>
      </c>
      <c r="H13" s="23" t="s">
        <v>18</v>
      </c>
      <c r="I13" s="23">
        <v>0</v>
      </c>
    </row>
    <row r="14" spans="1:9" ht="15.75" x14ac:dyDescent="0.25">
      <c r="A14" s="20" t="s">
        <v>30</v>
      </c>
      <c r="B14" s="14"/>
      <c r="C14" s="14"/>
      <c r="D14" s="14"/>
      <c r="E14" s="14"/>
      <c r="F14" s="14"/>
      <c r="G14" s="14"/>
      <c r="H14" s="14"/>
      <c r="I14" s="14"/>
    </row>
    <row r="15" spans="1:9" ht="15.75" x14ac:dyDescent="0.25">
      <c r="A15" s="25" t="s">
        <v>41</v>
      </c>
      <c r="B15" s="9"/>
      <c r="C15" s="10"/>
      <c r="D15" s="11"/>
      <c r="E15" s="11"/>
      <c r="F15" s="11"/>
      <c r="G15" s="11"/>
      <c r="H15" s="11"/>
      <c r="I15" s="12"/>
    </row>
    <row r="16" spans="1:9" ht="43.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</row>
    <row r="17" spans="1:9" ht="16.5" customHeight="1" x14ac:dyDescent="0.25">
      <c r="A17" s="66" t="s">
        <v>14</v>
      </c>
      <c r="B17" s="66"/>
      <c r="C17" s="66"/>
      <c r="D17" s="66"/>
      <c r="E17" s="66"/>
      <c r="F17" s="66"/>
      <c r="G17" s="66"/>
      <c r="H17" s="66"/>
      <c r="I17" s="66"/>
    </row>
  </sheetData>
  <mergeCells count="7">
    <mergeCell ref="H1:I2"/>
    <mergeCell ref="A17:I17"/>
    <mergeCell ref="A4:I4"/>
    <mergeCell ref="A6:A8"/>
    <mergeCell ref="B6:B8"/>
    <mergeCell ref="C6:C7"/>
    <mergeCell ref="D6:I6"/>
  </mergeCells>
  <pageMargins left="0.98425196850393704" right="0.70866141732283472" top="0.43307086614173229" bottom="0.23622047244094491" header="0.19685039370078741" footer="0.15748031496062992"/>
  <pageSetup paperSize="9" scale="75" firstPageNumber="23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Прогноз прил 3</vt:lpstr>
      <vt:lpstr>Лист1</vt:lpstr>
      <vt:lpstr>'Прогноз прил 3'!Заголовки_для_печати</vt:lpstr>
      <vt:lpstr>'Прогноз прил 3'!Область_печати</vt:lpstr>
    </vt:vector>
  </TitlesOfParts>
  <Company>АКО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n227gsv</dc:creator>
  <cp:lastModifiedBy>Любовь В. Кузнецова</cp:lastModifiedBy>
  <cp:lastPrinted>2017-12-18T10:13:07Z</cp:lastPrinted>
  <dcterms:created xsi:type="dcterms:W3CDTF">2013-09-15T08:28:45Z</dcterms:created>
  <dcterms:modified xsi:type="dcterms:W3CDTF">2017-12-21T06:59:05Z</dcterms:modified>
</cp:coreProperties>
</file>